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115" windowHeight="1005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25" i="1" l="1"/>
  <c r="D25" i="1"/>
  <c r="C25" i="1"/>
  <c r="D24" i="1"/>
  <c r="G22" i="1"/>
  <c r="C22" i="1"/>
  <c r="G18" i="1"/>
  <c r="D18" i="1"/>
  <c r="C18" i="1"/>
  <c r="D17" i="1"/>
  <c r="G15" i="1"/>
  <c r="F15" i="1"/>
  <c r="C15" i="1"/>
  <c r="G14" i="1"/>
  <c r="D14" i="1"/>
  <c r="C14" i="1"/>
  <c r="D13" i="1"/>
  <c r="G10" i="1"/>
  <c r="G26" i="1" s="1"/>
  <c r="F10" i="1"/>
  <c r="F26" i="1" s="1"/>
  <c r="E10" i="1"/>
  <c r="E13" i="1" s="1"/>
  <c r="D10" i="1"/>
  <c r="D23" i="1" s="1"/>
  <c r="C10" i="1"/>
  <c r="C26" i="1" s="1"/>
  <c r="E16" i="1" l="1"/>
  <c r="F16" i="1"/>
  <c r="F23" i="1"/>
  <c r="F13" i="1"/>
  <c r="E14" i="1"/>
  <c r="D15" i="1"/>
  <c r="C16" i="1"/>
  <c r="G16" i="1"/>
  <c r="F17" i="1"/>
  <c r="E18" i="1"/>
  <c r="D22" i="1"/>
  <c r="C23" i="1"/>
  <c r="G23" i="1"/>
  <c r="F24" i="1"/>
  <c r="E25" i="1"/>
  <c r="D26" i="1"/>
  <c r="E17" i="1"/>
  <c r="E24" i="1"/>
  <c r="C13" i="1"/>
  <c r="G13" i="1"/>
  <c r="F14" i="1"/>
  <c r="E15" i="1"/>
  <c r="D16" i="1"/>
  <c r="C17" i="1"/>
  <c r="G17" i="1"/>
  <c r="F18" i="1"/>
  <c r="E22" i="1"/>
  <c r="C24" i="1"/>
  <c r="G24" i="1"/>
  <c r="F25" i="1"/>
  <c r="E26" i="1"/>
  <c r="F22" i="1"/>
  <c r="E23" i="1"/>
</calcChain>
</file>

<file path=xl/sharedStrings.xml><?xml version="1.0" encoding="utf-8"?>
<sst xmlns="http://schemas.openxmlformats.org/spreadsheetml/2006/main" count="29" uniqueCount="22">
  <si>
    <t>Figure DPI1. Evolution des motifs de refus de 2013 à 2017</t>
  </si>
  <si>
    <t>N</t>
  </si>
  <si>
    <t>2013</t>
  </si>
  <si>
    <t>2014</t>
  </si>
  <si>
    <t>2015</t>
  </si>
  <si>
    <t>2016</t>
  </si>
  <si>
    <t>2017</t>
  </si>
  <si>
    <t>Absence de diagnostic génétique possible</t>
  </si>
  <si>
    <t>Indications indisponibles dans le centre</t>
  </si>
  <si>
    <t>Refus pour difficulté ou impossibilité de mise en œuvre de l’AMP</t>
  </si>
  <si>
    <t>Absence d’indication de DPI</t>
  </si>
  <si>
    <t>Motivation du couple</t>
  </si>
  <si>
    <t>Autres</t>
  </si>
  <si>
    <t>Total</t>
  </si>
  <si>
    <t>%</t>
  </si>
  <si>
    <t>% Refus pour difficulté ou impossibilité de mise en œuvre de l’AMP</t>
  </si>
  <si>
    <t>% Indications indisponibles dans le centre</t>
  </si>
  <si>
    <t>% Absence d’indication de DPI</t>
  </si>
  <si>
    <t>% Autres</t>
  </si>
  <si>
    <t>% Absence de diagnostic génétique possible</t>
  </si>
  <si>
    <t>% Motivation du couple</t>
  </si>
  <si>
    <t>% Orientation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</si>
</sst>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Arial"/>
    </font>
    <font>
      <b/>
      <sz val="9"/>
      <color indexed="8"/>
      <name val="Arial"/>
    </font>
    <font>
      <sz val="9"/>
      <color indexed="8"/>
      <name val="Arial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0" applyNumberFormat="1" applyFont="1" applyFill="1" applyBorder="1" applyAlignment="1" applyProtection="1">
      <alignment horizont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0" fontId="4" fillId="2" borderId="0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0" fontId="2" fillId="3" borderId="1" xfId="0" applyNumberFormat="1" applyFont="1" applyFill="1" applyBorder="1" applyAlignment="1" applyProtection="1"/>
    <xf numFmtId="49" fontId="5" fillId="3" borderId="1" xfId="0" applyNumberFormat="1" applyFont="1" applyFill="1" applyBorder="1" applyAlignment="1" applyProtection="1">
      <alignment horizontal="right" vertical="top" wrapText="1"/>
    </xf>
    <xf numFmtId="0" fontId="6" fillId="4" borderId="1" xfId="0" applyNumberFormat="1" applyFont="1" applyFill="1" applyBorder="1" applyAlignment="1" applyProtection="1">
      <alignment horizontal="left" vertical="top" wrapText="1"/>
    </xf>
    <xf numFmtId="0" fontId="6" fillId="4" borderId="1" xfId="0" applyNumberFormat="1" applyFont="1" applyFill="1" applyBorder="1" applyAlignment="1" applyProtection="1">
      <alignment horizontal="right" wrapText="1"/>
    </xf>
    <xf numFmtId="9" fontId="0" fillId="2" borderId="0" xfId="1" applyFont="1" applyFill="1" applyBorder="1" applyAlignment="1" applyProtection="1"/>
    <xf numFmtId="0" fontId="6" fillId="4" borderId="2" xfId="0" applyNumberFormat="1" applyFont="1" applyFill="1" applyBorder="1" applyAlignment="1" applyProtection="1">
      <alignment horizontal="left" vertical="top" wrapText="1"/>
    </xf>
    <xf numFmtId="0" fontId="6" fillId="4" borderId="2" xfId="0" applyNumberFormat="1" applyFont="1" applyFill="1" applyBorder="1" applyAlignment="1" applyProtection="1">
      <alignment horizontal="right" wrapText="1"/>
    </xf>
    <xf numFmtId="0" fontId="0" fillId="3" borderId="1" xfId="0" applyNumberFormat="1" applyFont="1" applyFill="1" applyBorder="1" applyAlignment="1" applyProtection="1"/>
    <xf numFmtId="49" fontId="0" fillId="3" borderId="1" xfId="0" applyNumberFormat="1" applyFont="1" applyFill="1" applyBorder="1" applyAlignment="1" applyProtection="1">
      <alignment horizontal="center"/>
    </xf>
    <xf numFmtId="164" fontId="0" fillId="2" borderId="1" xfId="0" applyNumberFormat="1" applyFont="1" applyFill="1" applyBorder="1" applyAlignment="1" applyProtection="1"/>
    <xf numFmtId="0" fontId="7" fillId="4" borderId="1" xfId="0" applyNumberFormat="1" applyFont="1" applyFill="1" applyBorder="1" applyAlignment="1" applyProtection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[1]FDPI1!$C$12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80"/>
            </a:solidFill>
            <a:ln>
              <a:noFill/>
            </a:ln>
            <a:effectLst/>
          </c:spPr>
          <c:invertIfNegative val="0"/>
          <c:cat>
            <c:strRef>
              <c:f>[1]FDPI1!$B$13:$B$18</c:f>
              <c:strCache>
                <c:ptCount val="6"/>
                <c:pt idx="0">
                  <c:v>% Refus pour difficulté ou impossibilité de mise en œuvre de l’AMP</c:v>
                </c:pt>
                <c:pt idx="1">
                  <c:v>% Indications indisponibles dans le centre</c:v>
                </c:pt>
                <c:pt idx="2">
                  <c:v>% Absence d’indication de DPI</c:v>
                </c:pt>
                <c:pt idx="3">
                  <c:v>% Autres</c:v>
                </c:pt>
                <c:pt idx="4">
                  <c:v>% Absence de diagnostic génétique possible</c:v>
                </c:pt>
                <c:pt idx="5">
                  <c:v>% Motivation du couple</c:v>
                </c:pt>
              </c:strCache>
            </c:strRef>
          </c:cat>
          <c:val>
            <c:numRef>
              <c:f>[1]FDPI1!$C$13:$C$18</c:f>
              <c:numCache>
                <c:formatCode>0.0%</c:formatCode>
                <c:ptCount val="6"/>
                <c:pt idx="0">
                  <c:v>0.4467005076142132</c:v>
                </c:pt>
                <c:pt idx="1">
                  <c:v>0.13705583756345177</c:v>
                </c:pt>
                <c:pt idx="2">
                  <c:v>0.1116751269035533</c:v>
                </c:pt>
                <c:pt idx="3">
                  <c:v>0.1116751269035533</c:v>
                </c:pt>
                <c:pt idx="4">
                  <c:v>0.1065989847715736</c:v>
                </c:pt>
                <c:pt idx="5">
                  <c:v>8.6294416243654817E-2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FD-4545-B861-BD90F402FFB1}"/>
            </c:ext>
          </c:extLst>
        </c:ser>
        <c:ser>
          <c:idx val="1"/>
          <c:order val="1"/>
          <c:tx>
            <c:strRef>
              <c:f>[1]FDPI1!$D$12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CC00"/>
            </a:solidFill>
            <a:ln>
              <a:noFill/>
            </a:ln>
            <a:effectLst/>
          </c:spPr>
          <c:invertIfNegative val="0"/>
          <c:cat>
            <c:strRef>
              <c:f>[1]FDPI1!$B$13:$B$18</c:f>
              <c:strCache>
                <c:ptCount val="6"/>
                <c:pt idx="0">
                  <c:v>% Refus pour difficulté ou impossibilité de mise en œuvre de l’AMP</c:v>
                </c:pt>
                <c:pt idx="1">
                  <c:v>% Indications indisponibles dans le centre</c:v>
                </c:pt>
                <c:pt idx="2">
                  <c:v>% Absence d’indication de DPI</c:v>
                </c:pt>
                <c:pt idx="3">
                  <c:v>% Autres</c:v>
                </c:pt>
                <c:pt idx="4">
                  <c:v>% Absence de diagnostic génétique possible</c:v>
                </c:pt>
                <c:pt idx="5">
                  <c:v>% Motivation du couple</c:v>
                </c:pt>
              </c:strCache>
            </c:strRef>
          </c:cat>
          <c:val>
            <c:numRef>
              <c:f>[1]FDPI1!$D$13:$D$18</c:f>
              <c:numCache>
                <c:formatCode>0.0%</c:formatCode>
                <c:ptCount val="6"/>
                <c:pt idx="0">
                  <c:v>0.44966442953020136</c:v>
                </c:pt>
                <c:pt idx="1">
                  <c:v>5.3691275167785234E-2</c:v>
                </c:pt>
                <c:pt idx="2">
                  <c:v>0.1476510067114094</c:v>
                </c:pt>
                <c:pt idx="3">
                  <c:v>0.13422818791946309</c:v>
                </c:pt>
                <c:pt idx="4">
                  <c:v>9.3959731543624164E-2</c:v>
                </c:pt>
                <c:pt idx="5">
                  <c:v>0.12080536912751678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FD-4545-B861-BD90F402FFB1}"/>
            </c:ext>
          </c:extLst>
        </c:ser>
        <c:ser>
          <c:idx val="2"/>
          <c:order val="2"/>
          <c:tx>
            <c:strRef>
              <c:f>[1]FDPI1!$E$12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  <a:effectLst/>
          </c:spPr>
          <c:invertIfNegative val="0"/>
          <c:cat>
            <c:strRef>
              <c:f>[1]FDPI1!$B$13:$B$18</c:f>
              <c:strCache>
                <c:ptCount val="6"/>
                <c:pt idx="0">
                  <c:v>% Refus pour difficulté ou impossibilité de mise en œuvre de l’AMP</c:v>
                </c:pt>
                <c:pt idx="1">
                  <c:v>% Indications indisponibles dans le centre</c:v>
                </c:pt>
                <c:pt idx="2">
                  <c:v>% Absence d’indication de DPI</c:v>
                </c:pt>
                <c:pt idx="3">
                  <c:v>% Autres</c:v>
                </c:pt>
                <c:pt idx="4">
                  <c:v>% Absence de diagnostic génétique possible</c:v>
                </c:pt>
                <c:pt idx="5">
                  <c:v>% Motivation du couple</c:v>
                </c:pt>
              </c:strCache>
            </c:strRef>
          </c:cat>
          <c:val>
            <c:numRef>
              <c:f>[1]FDPI1!$E$13:$E$18</c:f>
              <c:numCache>
                <c:formatCode>0.0%</c:formatCode>
                <c:ptCount val="6"/>
                <c:pt idx="0">
                  <c:v>0.51086956521739135</c:v>
                </c:pt>
                <c:pt idx="1">
                  <c:v>7.6086956521739135E-2</c:v>
                </c:pt>
                <c:pt idx="2">
                  <c:v>0.21739130434782608</c:v>
                </c:pt>
                <c:pt idx="3">
                  <c:v>3.2608695652173912E-2</c:v>
                </c:pt>
                <c:pt idx="4">
                  <c:v>0.125</c:v>
                </c:pt>
                <c:pt idx="5">
                  <c:v>3.8043478260869568E-2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FFD-4545-B861-BD90F402FFB1}"/>
            </c:ext>
          </c:extLst>
        </c:ser>
        <c:ser>
          <c:idx val="3"/>
          <c:order val="3"/>
          <c:tx>
            <c:strRef>
              <c:f>[1]FDPI1!$F$12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C99FF"/>
            </a:solidFill>
            <a:ln>
              <a:noFill/>
            </a:ln>
            <a:effectLst/>
          </c:spPr>
          <c:invertIfNegative val="0"/>
          <c:cat>
            <c:strRef>
              <c:f>[1]FDPI1!$B$13:$B$18</c:f>
              <c:strCache>
                <c:ptCount val="6"/>
                <c:pt idx="0">
                  <c:v>% Refus pour difficulté ou impossibilité de mise en œuvre de l’AMP</c:v>
                </c:pt>
                <c:pt idx="1">
                  <c:v>% Indications indisponibles dans le centre</c:v>
                </c:pt>
                <c:pt idx="2">
                  <c:v>% Absence d’indication de DPI</c:v>
                </c:pt>
                <c:pt idx="3">
                  <c:v>% Autres</c:v>
                </c:pt>
                <c:pt idx="4">
                  <c:v>% Absence de diagnostic génétique possible</c:v>
                </c:pt>
                <c:pt idx="5">
                  <c:v>% Motivation du couple</c:v>
                </c:pt>
              </c:strCache>
            </c:strRef>
          </c:cat>
          <c:val>
            <c:numRef>
              <c:f>[1]FDPI1!$F$13:$F$18</c:f>
              <c:numCache>
                <c:formatCode>0.0%</c:formatCode>
                <c:ptCount val="6"/>
                <c:pt idx="0">
                  <c:v>0.5044642857142857</c:v>
                </c:pt>
                <c:pt idx="1">
                  <c:v>6.6964285714285712E-2</c:v>
                </c:pt>
                <c:pt idx="2">
                  <c:v>0.22767857142857142</c:v>
                </c:pt>
                <c:pt idx="3">
                  <c:v>1.3392857142857142E-2</c:v>
                </c:pt>
                <c:pt idx="4">
                  <c:v>0.11160714285714286</c:v>
                </c:pt>
                <c:pt idx="5">
                  <c:v>7.5892857142857137E-2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FFD-4545-B861-BD90F402FFB1}"/>
            </c:ext>
          </c:extLst>
        </c:ser>
        <c:ser>
          <c:idx val="4"/>
          <c:order val="4"/>
          <c:tx>
            <c:strRef>
              <c:f>[1]FDPI1!$G$12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CCCC"/>
            </a:solidFill>
            <a:ln>
              <a:noFill/>
            </a:ln>
            <a:effectLst/>
          </c:spPr>
          <c:invertIfNegative val="0"/>
          <c:cat>
            <c:strRef>
              <c:f>[1]FDPI1!$B$13:$B$18</c:f>
              <c:strCache>
                <c:ptCount val="6"/>
                <c:pt idx="0">
                  <c:v>% Refus pour difficulté ou impossibilité de mise en œuvre de l’AMP</c:v>
                </c:pt>
                <c:pt idx="1">
                  <c:v>% Indications indisponibles dans le centre</c:v>
                </c:pt>
                <c:pt idx="2">
                  <c:v>% Absence d’indication de DPI</c:v>
                </c:pt>
                <c:pt idx="3">
                  <c:v>% Autres</c:v>
                </c:pt>
                <c:pt idx="4">
                  <c:v>% Absence de diagnostic génétique possible</c:v>
                </c:pt>
                <c:pt idx="5">
                  <c:v>% Motivation du couple</c:v>
                </c:pt>
              </c:strCache>
            </c:strRef>
          </c:cat>
          <c:val>
            <c:numRef>
              <c:f>[1]FDPI1!$G$13:$G$18</c:f>
              <c:numCache>
                <c:formatCode>0.0%</c:formatCode>
                <c:ptCount val="6"/>
                <c:pt idx="0">
                  <c:v>0.59276018099547512</c:v>
                </c:pt>
                <c:pt idx="1">
                  <c:v>0.19457013574660634</c:v>
                </c:pt>
                <c:pt idx="2">
                  <c:v>7.6923076923076927E-2</c:v>
                </c:pt>
                <c:pt idx="3">
                  <c:v>6.3348416289592757E-2</c:v>
                </c:pt>
                <c:pt idx="4">
                  <c:v>5.8823529411764705E-2</c:v>
                </c:pt>
                <c:pt idx="5">
                  <c:v>1.3574660633484163E-2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FFD-4545-B861-BD90F402F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84425216"/>
        <c:axId val="340239104"/>
      </c:barChart>
      <c:catAx>
        <c:axId val="28442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0239104"/>
        <c:crosses val="autoZero"/>
        <c:auto val="1"/>
        <c:lblAlgn val="ctr"/>
        <c:lblOffset val="100"/>
        <c:noMultiLvlLbl val="0"/>
      </c:catAx>
      <c:valAx>
        <c:axId val="34023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442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190499</xdr:rowOff>
    </xdr:from>
    <xdr:to>
      <xdr:col>18</xdr:col>
      <xdr:colOff>447675</xdr:colOff>
      <xdr:row>26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DPI_OK/DPI2017_RAMS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I1"/>
      <sheetName val="FDPI4"/>
      <sheetName val="FDPI5"/>
      <sheetName val="FDPI6"/>
      <sheetName val="FDPI7"/>
    </sheetNames>
    <sheetDataSet>
      <sheetData sheetId="0">
        <row r="12">
          <cell r="C12" t="str">
            <v>2013</v>
          </cell>
          <cell r="D12">
            <v>2014</v>
          </cell>
          <cell r="E12">
            <v>2015</v>
          </cell>
          <cell r="F12">
            <v>2016</v>
          </cell>
          <cell r="G12">
            <v>2017</v>
          </cell>
        </row>
        <row r="13">
          <cell r="B13" t="str">
            <v>% Refus pour difficulté ou impossibilité de mise en œuvre de l’AMP</v>
          </cell>
          <cell r="C13">
            <v>0.4467005076142132</v>
          </cell>
          <cell r="D13">
            <v>0.44966442953020136</v>
          </cell>
          <cell r="E13">
            <v>0.51086956521739135</v>
          </cell>
          <cell r="F13">
            <v>0.5044642857142857</v>
          </cell>
          <cell r="G13">
            <v>0.59276018099547512</v>
          </cell>
        </row>
        <row r="14">
          <cell r="B14" t="str">
            <v>% Indications indisponibles dans le centre</v>
          </cell>
          <cell r="C14">
            <v>0.13705583756345177</v>
          </cell>
          <cell r="D14">
            <v>5.3691275167785234E-2</v>
          </cell>
          <cell r="E14">
            <v>7.6086956521739135E-2</v>
          </cell>
          <cell r="F14">
            <v>6.6964285714285712E-2</v>
          </cell>
          <cell r="G14">
            <v>0.19457013574660634</v>
          </cell>
        </row>
        <row r="15">
          <cell r="B15" t="str">
            <v>% Absence d’indication de DPI</v>
          </cell>
          <cell r="C15">
            <v>0.1116751269035533</v>
          </cell>
          <cell r="D15">
            <v>0.1476510067114094</v>
          </cell>
          <cell r="E15">
            <v>0.21739130434782608</v>
          </cell>
          <cell r="F15">
            <v>0.22767857142857142</v>
          </cell>
          <cell r="G15">
            <v>7.6923076923076927E-2</v>
          </cell>
        </row>
        <row r="16">
          <cell r="B16" t="str">
            <v>% Autres</v>
          </cell>
          <cell r="C16">
            <v>0.1116751269035533</v>
          </cell>
          <cell r="D16">
            <v>0.13422818791946309</v>
          </cell>
          <cell r="E16">
            <v>3.2608695652173912E-2</v>
          </cell>
          <cell r="F16">
            <v>1.3392857142857142E-2</v>
          </cell>
          <cell r="G16">
            <v>6.3348416289592757E-2</v>
          </cell>
        </row>
        <row r="17">
          <cell r="B17" t="str">
            <v>% Absence de diagnostic génétique possible</v>
          </cell>
          <cell r="C17">
            <v>0.1065989847715736</v>
          </cell>
          <cell r="D17">
            <v>9.3959731543624164E-2</v>
          </cell>
          <cell r="E17">
            <v>0.125</v>
          </cell>
          <cell r="F17">
            <v>0.11160714285714286</v>
          </cell>
          <cell r="G17">
            <v>5.8823529411764705E-2</v>
          </cell>
        </row>
        <row r="18">
          <cell r="B18" t="str">
            <v>% Motivation du couple</v>
          </cell>
          <cell r="C18">
            <v>8.6294416243654817E-2</v>
          </cell>
          <cell r="D18">
            <v>0.12080536912751678</v>
          </cell>
          <cell r="E18">
            <v>3.8043478260869568E-2</v>
          </cell>
          <cell r="F18">
            <v>7.5892857142857137E-2</v>
          </cell>
          <cell r="G18">
            <v>1.3574660633484163E-2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"/>
  <sheetViews>
    <sheetView tabSelected="1" workbookViewId="0">
      <selection sqref="A1:XFD1048576"/>
    </sheetView>
  </sheetViews>
  <sheetFormatPr baseColWidth="10" defaultRowHeight="15" x14ac:dyDescent="0.25"/>
  <cols>
    <col min="1" max="1" width="3.7109375" style="4" customWidth="1"/>
    <col min="2" max="2" width="55.5703125" style="4" customWidth="1"/>
    <col min="3" max="7" width="7.7109375" style="4" customWidth="1"/>
    <col min="8" max="16384" width="11.42578125" style="4"/>
  </cols>
  <sheetData>
    <row r="1" spans="2:9" x14ac:dyDescent="0.25">
      <c r="B1" s="1" t="s">
        <v>0</v>
      </c>
      <c r="C1" s="2"/>
      <c r="D1" s="2"/>
      <c r="E1" s="2"/>
      <c r="F1" s="2"/>
      <c r="G1" s="2"/>
      <c r="H1" s="3"/>
      <c r="I1" s="3"/>
    </row>
    <row r="3" spans="2:9" x14ac:dyDescent="0.25"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2:9" x14ac:dyDescent="0.25">
      <c r="B4" s="7" t="s">
        <v>7</v>
      </c>
      <c r="C4" s="8">
        <v>21</v>
      </c>
      <c r="D4" s="8">
        <v>14</v>
      </c>
      <c r="E4" s="8">
        <v>23</v>
      </c>
      <c r="F4" s="8">
        <v>25</v>
      </c>
      <c r="G4" s="8">
        <v>13</v>
      </c>
      <c r="H4" s="9"/>
    </row>
    <row r="5" spans="2:9" x14ac:dyDescent="0.25">
      <c r="B5" s="7" t="s">
        <v>8</v>
      </c>
      <c r="C5" s="8">
        <v>27</v>
      </c>
      <c r="D5" s="8">
        <v>8</v>
      </c>
      <c r="E5" s="8">
        <v>14</v>
      </c>
      <c r="F5" s="8">
        <v>15</v>
      </c>
      <c r="G5" s="8">
        <v>43</v>
      </c>
    </row>
    <row r="6" spans="2:9" x14ac:dyDescent="0.25">
      <c r="B6" s="7" t="s">
        <v>9</v>
      </c>
      <c r="C6" s="8">
        <v>88</v>
      </c>
      <c r="D6" s="8">
        <v>67</v>
      </c>
      <c r="E6" s="8">
        <v>94</v>
      </c>
      <c r="F6" s="8">
        <v>113</v>
      </c>
      <c r="G6" s="8">
        <v>131</v>
      </c>
    </row>
    <row r="7" spans="2:9" x14ac:dyDescent="0.25">
      <c r="B7" s="7" t="s">
        <v>10</v>
      </c>
      <c r="C7" s="8">
        <v>22</v>
      </c>
      <c r="D7" s="8">
        <v>22</v>
      </c>
      <c r="E7" s="8">
        <v>40</v>
      </c>
      <c r="F7" s="8">
        <v>51</v>
      </c>
      <c r="G7" s="8">
        <v>17</v>
      </c>
    </row>
    <row r="8" spans="2:9" x14ac:dyDescent="0.25">
      <c r="B8" s="7" t="s">
        <v>11</v>
      </c>
      <c r="C8" s="8">
        <v>17</v>
      </c>
      <c r="D8" s="8">
        <v>18</v>
      </c>
      <c r="E8" s="8">
        <v>7</v>
      </c>
      <c r="F8" s="8">
        <v>17</v>
      </c>
      <c r="G8" s="8">
        <v>3</v>
      </c>
    </row>
    <row r="9" spans="2:9" ht="15" customHeight="1" x14ac:dyDescent="0.25">
      <c r="B9" s="10" t="s">
        <v>12</v>
      </c>
      <c r="C9" s="11">
        <v>22</v>
      </c>
      <c r="D9" s="11">
        <v>20</v>
      </c>
      <c r="E9" s="11">
        <v>6</v>
      </c>
      <c r="F9" s="11">
        <v>3</v>
      </c>
      <c r="G9" s="11">
        <v>14</v>
      </c>
    </row>
    <row r="10" spans="2:9" x14ac:dyDescent="0.25">
      <c r="B10" s="12" t="s">
        <v>13</v>
      </c>
      <c r="C10" s="12">
        <f>SUM(C4:C9)</f>
        <v>197</v>
      </c>
      <c r="D10" s="12">
        <f>SUM(D4:D9)</f>
        <v>149</v>
      </c>
      <c r="E10" s="12">
        <f>SUM(E4:E9)</f>
        <v>184</v>
      </c>
      <c r="F10" s="12">
        <f>SUM(F4:F9)</f>
        <v>224</v>
      </c>
      <c r="G10" s="12">
        <f>SUM(G4:G9)</f>
        <v>221</v>
      </c>
    </row>
    <row r="12" spans="2:9" x14ac:dyDescent="0.25">
      <c r="B12" s="5" t="s">
        <v>14</v>
      </c>
      <c r="C12" s="13" t="s">
        <v>2</v>
      </c>
      <c r="D12" s="13">
        <v>2014</v>
      </c>
      <c r="E12" s="13">
        <v>2015</v>
      </c>
      <c r="F12" s="13">
        <v>2016</v>
      </c>
      <c r="G12" s="13">
        <v>2017</v>
      </c>
    </row>
    <row r="13" spans="2:9" x14ac:dyDescent="0.25">
      <c r="B13" s="7" t="s">
        <v>15</v>
      </c>
      <c r="C13" s="14">
        <f>$C$6/$C$10</f>
        <v>0.4467005076142132</v>
      </c>
      <c r="D13" s="14">
        <f>$D$6/$D$10</f>
        <v>0.44966442953020136</v>
      </c>
      <c r="E13" s="14">
        <f>$E$6/$E$10</f>
        <v>0.51086956521739135</v>
      </c>
      <c r="F13" s="14">
        <f>$F$6/$F$10</f>
        <v>0.5044642857142857</v>
      </c>
      <c r="G13" s="14">
        <f>$G$6/$G$10</f>
        <v>0.59276018099547512</v>
      </c>
    </row>
    <row r="14" spans="2:9" x14ac:dyDescent="0.25">
      <c r="B14" s="7" t="s">
        <v>16</v>
      </c>
      <c r="C14" s="14">
        <f>$C$5/$C$10</f>
        <v>0.13705583756345177</v>
      </c>
      <c r="D14" s="14">
        <f>$D$5/$D$10</f>
        <v>5.3691275167785234E-2</v>
      </c>
      <c r="E14" s="14">
        <f>$E$5/$E$10</f>
        <v>7.6086956521739135E-2</v>
      </c>
      <c r="F14" s="14">
        <f>$F$5/$F$10</f>
        <v>6.6964285714285712E-2</v>
      </c>
      <c r="G14" s="14">
        <f>$G$5/$G$10</f>
        <v>0.19457013574660634</v>
      </c>
    </row>
    <row r="15" spans="2:9" x14ac:dyDescent="0.25">
      <c r="B15" s="7" t="s">
        <v>17</v>
      </c>
      <c r="C15" s="14">
        <f>$C$7/$C$10</f>
        <v>0.1116751269035533</v>
      </c>
      <c r="D15" s="14">
        <f>$D$7/$D$10</f>
        <v>0.1476510067114094</v>
      </c>
      <c r="E15" s="14">
        <f>$E$7/$E$10</f>
        <v>0.21739130434782608</v>
      </c>
      <c r="F15" s="14">
        <f>$F$7/$F$10</f>
        <v>0.22767857142857142</v>
      </c>
      <c r="G15" s="14">
        <f>$G$7/$G$10</f>
        <v>7.6923076923076927E-2</v>
      </c>
    </row>
    <row r="16" spans="2:9" x14ac:dyDescent="0.25">
      <c r="B16" s="7" t="s">
        <v>18</v>
      </c>
      <c r="C16" s="14">
        <f>$C$9/$C$10</f>
        <v>0.1116751269035533</v>
      </c>
      <c r="D16" s="14">
        <f>$D$9/$D$10</f>
        <v>0.13422818791946309</v>
      </c>
      <c r="E16" s="14">
        <f>$E$9/$E$10</f>
        <v>3.2608695652173912E-2</v>
      </c>
      <c r="F16" s="14">
        <f>$F$9/$F$10</f>
        <v>1.3392857142857142E-2</v>
      </c>
      <c r="G16" s="14">
        <f>$G$9/$G$10</f>
        <v>6.3348416289592757E-2</v>
      </c>
    </row>
    <row r="17" spans="2:7" x14ac:dyDescent="0.25">
      <c r="B17" s="7" t="s">
        <v>19</v>
      </c>
      <c r="C17" s="14">
        <f>$C$4/$C$10</f>
        <v>0.1065989847715736</v>
      </c>
      <c r="D17" s="14">
        <f>$D$4/$D$10</f>
        <v>9.3959731543624164E-2</v>
      </c>
      <c r="E17" s="14">
        <f>$E$4/$E$10</f>
        <v>0.125</v>
      </c>
      <c r="F17" s="14">
        <f>$F$4/$F$10</f>
        <v>0.11160714285714286</v>
      </c>
      <c r="G17" s="14">
        <f>$G$4/$G$10</f>
        <v>5.8823529411764705E-2</v>
      </c>
    </row>
    <row r="18" spans="2:7" x14ac:dyDescent="0.25">
      <c r="B18" s="7" t="s">
        <v>20</v>
      </c>
      <c r="C18" s="14">
        <f>$C$8/$C$10</f>
        <v>8.6294416243654817E-2</v>
      </c>
      <c r="D18" s="14">
        <f>$D$8/$D$10</f>
        <v>0.12080536912751678</v>
      </c>
      <c r="E18" s="14">
        <f>$E$8/$E$10</f>
        <v>3.8043478260869568E-2</v>
      </c>
      <c r="F18" s="14">
        <f>$F$8/$F$10</f>
        <v>7.5892857142857137E-2</v>
      </c>
      <c r="G18" s="14">
        <f>$G$8/$G$10</f>
        <v>1.3574660633484163E-2</v>
      </c>
    </row>
    <row r="21" spans="2:7" x14ac:dyDescent="0.25">
      <c r="B21" s="5" t="s">
        <v>14</v>
      </c>
      <c r="C21" s="13" t="s">
        <v>2</v>
      </c>
      <c r="D21" s="13">
        <v>2014</v>
      </c>
      <c r="E21" s="13">
        <v>2015</v>
      </c>
      <c r="F21" s="13">
        <v>2016</v>
      </c>
      <c r="G21" s="13">
        <v>2017</v>
      </c>
    </row>
    <row r="22" spans="2:7" x14ac:dyDescent="0.25">
      <c r="B22" s="7" t="s">
        <v>15</v>
      </c>
      <c r="C22" s="14">
        <f>$C$6/$C$10</f>
        <v>0.4467005076142132</v>
      </c>
      <c r="D22" s="14">
        <f>$D$6/$D$10</f>
        <v>0.44966442953020136</v>
      </c>
      <c r="E22" s="14">
        <f>$E$6/$E$10</f>
        <v>0.51086956521739135</v>
      </c>
      <c r="F22" s="14">
        <f>$F$6/$F$10</f>
        <v>0.5044642857142857</v>
      </c>
      <c r="G22" s="14">
        <f>$G$6/$G$10</f>
        <v>0.59276018099547512</v>
      </c>
    </row>
    <row r="23" spans="2:7" x14ac:dyDescent="0.25">
      <c r="B23" s="7" t="s">
        <v>16</v>
      </c>
      <c r="C23" s="14">
        <f>$C$5/$C$10</f>
        <v>0.13705583756345177</v>
      </c>
      <c r="D23" s="14">
        <f>$D$5/$D$10</f>
        <v>5.3691275167785234E-2</v>
      </c>
      <c r="E23" s="14">
        <f>$E$5/$E$10</f>
        <v>7.6086956521739135E-2</v>
      </c>
      <c r="F23" s="14">
        <f>$F$5/$F$10</f>
        <v>6.6964285714285712E-2</v>
      </c>
      <c r="G23" s="14">
        <f>$G$5/$G$10</f>
        <v>0.19457013574660634</v>
      </c>
    </row>
    <row r="24" spans="2:7" x14ac:dyDescent="0.25">
      <c r="B24" s="15" t="s">
        <v>21</v>
      </c>
      <c r="C24" s="14">
        <f>($C$7+$C$8)/$C$10</f>
        <v>0.19796954314720813</v>
      </c>
      <c r="D24" s="14">
        <f>($D$7+$D$8)/$D$10</f>
        <v>0.26845637583892618</v>
      </c>
      <c r="E24" s="14">
        <f>($E$7+$E$8)/$E$10</f>
        <v>0.25543478260869568</v>
      </c>
      <c r="F24" s="14">
        <f>($F$7+$F$8)/$F$10</f>
        <v>0.30357142857142855</v>
      </c>
      <c r="G24" s="14">
        <f>($G$7+$G$8)/$G$10</f>
        <v>9.0497737556561084E-2</v>
      </c>
    </row>
    <row r="25" spans="2:7" x14ac:dyDescent="0.25">
      <c r="B25" s="7" t="s">
        <v>18</v>
      </c>
      <c r="C25" s="14">
        <f>$C$9/$C$10</f>
        <v>0.1116751269035533</v>
      </c>
      <c r="D25" s="14">
        <f>$D$9/$D$10</f>
        <v>0.13422818791946309</v>
      </c>
      <c r="E25" s="14">
        <f>$E$9/$E$10</f>
        <v>3.2608695652173912E-2</v>
      </c>
      <c r="F25" s="14">
        <f>$F$9/$F$10</f>
        <v>1.3392857142857142E-2</v>
      </c>
      <c r="G25" s="14">
        <f>$G$9/$G$10</f>
        <v>6.3348416289592757E-2</v>
      </c>
    </row>
    <row r="26" spans="2:7" x14ac:dyDescent="0.25">
      <c r="B26" s="7" t="s">
        <v>19</v>
      </c>
      <c r="C26" s="14">
        <f>$C$4/$C$10</f>
        <v>0.1065989847715736</v>
      </c>
      <c r="D26" s="14">
        <f>$D$4/$D$10</f>
        <v>9.3959731543624164E-2</v>
      </c>
      <c r="E26" s="14">
        <f>$E$4/$E$10</f>
        <v>0.125</v>
      </c>
      <c r="F26" s="14">
        <f>$F$4/$F$10</f>
        <v>0.11160714285714286</v>
      </c>
      <c r="G26" s="14">
        <f>$G$4/$G$10</f>
        <v>5.8823529411764705E-2</v>
      </c>
    </row>
  </sheetData>
  <mergeCells count="1">
    <mergeCell ref="B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2019-09-04T09:51:10Z</dcterms:created>
  <dcterms:modified xsi:type="dcterms:W3CDTF">2019-09-04T09:51:20Z</dcterms:modified>
</cp:coreProperties>
</file>